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68" windowWidth="22992" windowHeight="9912" firstSheet="2" activeTab="3"/>
  </bookViews>
  <sheets>
    <sheet name="к соглашению на 2018 - 2020год " sheetId="3" r:id="rId1"/>
    <sheet name="к соглашению на 2020 - 2022год" sheetId="2" r:id="rId2"/>
    <sheet name="к соглашению на 2023 " sheetId="5" r:id="rId3"/>
    <sheet name="к соглашению на 2024" sheetId="6" r:id="rId4"/>
  </sheets>
  <definedNames>
    <definedName name="_xlnm.Print_Area" localSheetId="0">'к соглашению на 2018 - 2020год '!$A$1:$K$31</definedName>
    <definedName name="_xlnm.Print_Area" localSheetId="1">'к соглашению на 2020 - 2022год'!$A$1:$K$31</definedName>
    <definedName name="_xlnm.Print_Area" localSheetId="2">'к соглашению на 2023 '!$A$1:$E$41</definedName>
    <definedName name="_xlnm.Print_Area" localSheetId="3">'к соглашению на 2024'!$A$1:$E$41</definedName>
  </definedNames>
  <calcPr calcId="145621"/>
</workbook>
</file>

<file path=xl/calcChain.xml><?xml version="1.0" encoding="utf-8"?>
<calcChain xmlns="http://schemas.openxmlformats.org/spreadsheetml/2006/main">
  <c r="E27" i="6" l="1"/>
  <c r="E28" i="6" l="1"/>
  <c r="E29" i="6" s="1"/>
  <c r="E32" i="6" s="1"/>
  <c r="E27" i="5"/>
  <c r="E28" i="5" s="1"/>
  <c r="E29" i="5" l="1"/>
  <c r="E32" i="5" s="1"/>
  <c r="E24" i="3" l="1"/>
  <c r="E24" i="2"/>
  <c r="E25" i="3" l="1"/>
  <c r="E28" i="3" s="1"/>
  <c r="E25" i="2"/>
  <c r="E28" i="2" s="1"/>
  <c r="E26" i="3" l="1"/>
  <c r="E26" i="2"/>
</calcChain>
</file>

<file path=xl/sharedStrings.xml><?xml version="1.0" encoding="utf-8"?>
<sst xmlns="http://schemas.openxmlformats.org/spreadsheetml/2006/main" count="229" uniqueCount="96">
  <si>
    <t>Приложение 1</t>
  </si>
  <si>
    <t>к Соглашению о передаче осуществления части полномочий по решению вопросов местного значения</t>
  </si>
  <si>
    <t>Порядок и расчет</t>
  </si>
  <si>
    <t>Порядок определения объема МБТ</t>
  </si>
  <si>
    <t>Объем  МБТ определяется как фонд оплаты труда с начислениями по ставке старшего инспектора-делопроизводителя администрации городского поселения, пропорционально штатным единицам, переданным  поселением Вятскополянскому району в целях осуществления части переданных полномочий по вопросам местного значения.</t>
  </si>
  <si>
    <t>Расчет объема МБТ</t>
  </si>
  <si>
    <t>1.1.</t>
  </si>
  <si>
    <t>Должность - старший инспектор-делопроизводитель администрации городского поселения.</t>
  </si>
  <si>
    <t>1.2.</t>
  </si>
  <si>
    <t>1.3</t>
  </si>
  <si>
    <t>Оклад старшего инспектора-делопроизводителя администрации городского поселения в соответствии с Постановлением Правительства Кировской области от 12.04.2011 № 98/120 "О расходах на оплату труда депутатов, выборных должностных лиц местного самоуправления, осущетсвляющих свои полномочия на постоянной основе, муниципальных служащих, учитываемых при установлении нормативов формирования расходов на содержание органов местного самоуправления муниципальных образований Кировской области.*</t>
  </si>
  <si>
    <t>1.4</t>
  </si>
  <si>
    <t>Количество окладов в год в соответствии с Постановлением Правительства Кировской области от 12.04.2011 № 98/120 "О расходах на оплату труда депутатов, выборных должностных лиц местного самоуправления, осущетсвляющих свои полномочия на постоянной основе, муниципальных служащих, учитываемых при установлении нормативов формирования расходов на содержание органов местного самоуправления муниципальных образований Кировской области.*</t>
  </si>
  <si>
    <t>1.5</t>
  </si>
  <si>
    <t>Начисления на оплату труда 30,2%.</t>
  </si>
  <si>
    <t>Количество штатных единиц - 1 единица.</t>
  </si>
  <si>
    <t>№ п/п</t>
  </si>
  <si>
    <t>Наименование показателя</t>
  </si>
  <si>
    <t>Ед. измерения</t>
  </si>
  <si>
    <t>Расчет показателя</t>
  </si>
  <si>
    <t>Показатель</t>
  </si>
  <si>
    <t>Управление финансов администрации Вятскополянского района (Код ГРБС 912)</t>
  </si>
  <si>
    <t>Управление земельно-имущественных отношений администрации Вятскополянского района (Код ГРБС 919)</t>
  </si>
  <si>
    <t>Вятскополянская районная Дума (Код ГРБС 943)</t>
  </si>
  <si>
    <t>2</t>
  </si>
  <si>
    <t>Оклад (старший инспектор-делопроизводитель)</t>
  </si>
  <si>
    <t>тыс. рублей</t>
  </si>
  <si>
    <t>3</t>
  </si>
  <si>
    <t>Количество окладов в год</t>
  </si>
  <si>
    <t>шт.</t>
  </si>
  <si>
    <t>4</t>
  </si>
  <si>
    <t>ФОТ (старший инспектор-делопроизводитель)</t>
  </si>
  <si>
    <t xml:space="preserve">п.2 х п.3 </t>
  </si>
  <si>
    <t>5</t>
  </si>
  <si>
    <t>Начисления на оплату труда</t>
  </si>
  <si>
    <t>п.4 х 30,2%</t>
  </si>
  <si>
    <t>6</t>
  </si>
  <si>
    <t>ФОТ и начисления на 1 ставку</t>
  </si>
  <si>
    <t>п.4 + п.5</t>
  </si>
  <si>
    <t>7</t>
  </si>
  <si>
    <t xml:space="preserve">Количество переданных ставок  </t>
  </si>
  <si>
    <t>штат. единиц</t>
  </si>
  <si>
    <t xml:space="preserve">Общий объем МБТ </t>
  </si>
  <si>
    <t>п.6 х п.7</t>
  </si>
  <si>
    <t xml:space="preserve">  *  При внесении изменений в постановление Правительства Кировской области от 12.04.2011 № 98/120 "О расходах на оплату труда депутатов, выборных должностных лиц местного самоуправления, осущетсвляющих свои полномочия на постоянной основе, муниципальных служащих, учитываемых при установлении нормативов формирования расходов на содержание органов местного самоуправления муниципальных образований Кировской области" норматив подлежит корректировке, которая оформляется дополнительным соглашением.</t>
  </si>
  <si>
    <t xml:space="preserve">Порядок определения объема МБТ </t>
  </si>
  <si>
    <t xml:space="preserve">МБТ на </t>
  </si>
  <si>
    <t>2020 год</t>
  </si>
  <si>
    <t>2021 год</t>
  </si>
  <si>
    <t>2023 год</t>
  </si>
  <si>
    <t>1.2</t>
  </si>
  <si>
    <t>1.4.</t>
  </si>
  <si>
    <t>1</t>
  </si>
  <si>
    <t xml:space="preserve"> определения объема межбюджетных трансфертов на осуществление части переданных полномочий по вопросам местного значения Сосновского городского поселения (далее - МБТ) на 2018 год и плановый период 2019 и 2020 годы </t>
  </si>
  <si>
    <t>2022 год</t>
  </si>
  <si>
    <t xml:space="preserve"> определения объема межбюджетных трансфертов на осуществление части переданных полномочий по вопросам местного значения Сосновского городского поселения (далее - МБТ) на 2020 год и плановый период 2021 и 2022 годы</t>
  </si>
  <si>
    <r>
      <rPr>
        <b/>
        <sz val="11"/>
        <rFont val="Times New Roman"/>
        <family val="1"/>
        <charset val="204"/>
      </rPr>
      <t xml:space="preserve">Н - </t>
    </r>
    <r>
      <rPr>
        <sz val="11"/>
        <rFont val="Times New Roman"/>
        <family val="1"/>
        <charset val="204"/>
      </rPr>
      <t>Начисления на оплату труда 30,2%.</t>
    </r>
  </si>
  <si>
    <t>1.3.</t>
  </si>
  <si>
    <t>1.5.</t>
  </si>
  <si>
    <t>п.3 + п.4</t>
  </si>
  <si>
    <t xml:space="preserve">к Соглашению о передаче осуществления бюджетных полномочий </t>
  </si>
  <si>
    <t>Должность - специалист 1 категории админпистрации сельского поселения.</t>
  </si>
  <si>
    <t>МБТi = Ос * Ко * Н * Шед/12 месяцев*Мп , где:</t>
  </si>
  <si>
    <t>1.6.</t>
  </si>
  <si>
    <r>
      <rPr>
        <b/>
        <sz val="11"/>
        <rFont val="Times New Roman"/>
        <family val="1"/>
        <charset val="204"/>
      </rPr>
      <t>Мп -</t>
    </r>
    <r>
      <rPr>
        <sz val="11"/>
        <rFont val="Times New Roman"/>
        <family val="1"/>
        <charset val="204"/>
      </rPr>
      <t xml:space="preserve">  количество полных месяцев срока осуществления бюджетных полномочий</t>
    </r>
  </si>
  <si>
    <t>Количество полных месяцев осуществления переданных полномочий</t>
  </si>
  <si>
    <t>месяцев</t>
  </si>
  <si>
    <t>8</t>
  </si>
  <si>
    <t>п.5 х п.6 х п.7/12</t>
  </si>
  <si>
    <r>
      <rPr>
        <b/>
        <sz val="11"/>
        <rFont val="Times New Roman"/>
        <family val="1"/>
        <charset val="204"/>
      </rPr>
      <t xml:space="preserve">Ос - </t>
    </r>
    <r>
      <rPr>
        <sz val="11"/>
        <rFont val="Times New Roman"/>
        <family val="1"/>
        <charset val="204"/>
      </rPr>
      <t>Оклад специалиста 1 категории администрации сельского поселения в соответствии с Постановлением Правительства Кировской области от 12.04.2011 № 98/120 "О расходах на оплату труда депутатов, выборных должностных лиц местного самоуправления, осущетсвляющих свои полномочия на постоянной основе, муниципальных служащих, учитываемых при установлении нормативов формирования расходов на содержание органов местного самоуправления муниципальных образований Кировской области, на дату заключения соглашения.</t>
    </r>
  </si>
  <si>
    <r>
      <rPr>
        <b/>
        <sz val="11"/>
        <rFont val="Times New Roman"/>
        <family val="1"/>
        <charset val="204"/>
      </rPr>
      <t xml:space="preserve">Ко - </t>
    </r>
    <r>
      <rPr>
        <sz val="11"/>
        <rFont val="Times New Roman"/>
        <family val="1"/>
        <charset val="204"/>
      </rPr>
      <t>Количество окладов в год в соответствии с Постановлением Правительства Кировской области от 12.04.2011 № 98/120 "О расходах на оплату труда депутатов, выборных должностных лиц местного самоуправления, осущетсвляющих свои полномочия на постоянной основе, муниципальных служащих, учитываемых при установлении нормативов формирования расходов на содержание органов местного самоуправления муниципальных образований Кировской области.</t>
    </r>
  </si>
  <si>
    <r>
      <rPr>
        <b/>
        <sz val="11"/>
        <rFont val="Times New Roman"/>
        <family val="1"/>
        <charset val="204"/>
      </rPr>
      <t xml:space="preserve">Шед </t>
    </r>
    <r>
      <rPr>
        <sz val="11"/>
        <rFont val="Times New Roman"/>
        <family val="1"/>
        <charset val="204"/>
      </rPr>
      <t xml:space="preserve">- Количество штатных единиц, переданных для осуществления бюджетных полномочий </t>
    </r>
  </si>
  <si>
    <t xml:space="preserve">Глава Вятскополянского района </t>
  </si>
  <si>
    <t>В.В. Пелевина</t>
  </si>
  <si>
    <t>(дата подписания)</t>
  </si>
  <si>
    <t>Глава Слудского сельского поселения</t>
  </si>
  <si>
    <t>С.В. Ржанникова</t>
  </si>
  <si>
    <t xml:space="preserve"> определения объема межбюджетных трансфертов на осуществление переданных бюджетных полномочий Слудского сельского поселения  (далее - МБТ) на 2023 год </t>
  </si>
  <si>
    <t>Объем  МБТ определяется как фонд оплаты труда с начислениями по ставке специалиста 2 категории администрации сельского поселения, пропорционально штатным единицам, переданным  поселением Вятскополянскому району в целях осуществления переданных бюджетных  полномочий, и срока осуществления</t>
  </si>
  <si>
    <t>Оклад (специалист 2 категории)</t>
  </si>
  <si>
    <t>ФОТ (специалист 2 категории)</t>
  </si>
  <si>
    <t>ФОТ и начисления на 2 ставку</t>
  </si>
  <si>
    <t>от 20 марта 2023 года</t>
  </si>
  <si>
    <t>МБТi = Ос * Ко * Н * Шед*У , где:</t>
  </si>
  <si>
    <t>Объем  МБТ определяется как фонд оплаты труда с начислениями по ставке главного специалиста муниципального района, пропорционально штатным единицам, переданным  поселением Вятскополянскому району в целях осуществления переданных бюджетных  полномочий, и уровня финансирования из бюджета поселения</t>
  </si>
  <si>
    <t>Уровень финансирования из бюджета поселения</t>
  </si>
  <si>
    <t>%</t>
  </si>
  <si>
    <r>
      <rPr>
        <b/>
        <sz val="11"/>
        <rFont val="Times New Roman"/>
        <family val="1"/>
        <charset val="204"/>
      </rPr>
      <t xml:space="preserve">Ос - </t>
    </r>
    <r>
      <rPr>
        <sz val="11"/>
        <rFont val="Times New Roman"/>
        <family val="1"/>
        <charset val="204"/>
      </rPr>
      <t>Оклад главного специалиста муниципального района в соответствии с Постановлением Правительства Кировской области от 12.04.2011 № 98/120 "О расходах на оплату труда депутатов, выборных должностных лиц местного самоуправления, осущетсвляющих свои полномочия на постоянной основе, муниципальных служащих, учитываемых при установлении нормативов формирования расходов на содержание органов местного самоуправления муниципальных образований Кировской области, на дату заключения соглашения.</t>
    </r>
  </si>
  <si>
    <t>Должность - главного специалиста муниципального района</t>
  </si>
  <si>
    <r>
      <rPr>
        <b/>
        <sz val="11"/>
        <rFont val="Times New Roman"/>
        <family val="1"/>
        <charset val="204"/>
      </rPr>
      <t>У</t>
    </r>
    <r>
      <rPr>
        <sz val="11"/>
        <rFont val="Times New Roman"/>
        <family val="1"/>
        <charset val="204"/>
      </rPr>
      <t xml:space="preserve"> - уровень финансирования из бюджета поселения</t>
    </r>
  </si>
  <si>
    <t>п.5 х п.6 х п.7</t>
  </si>
  <si>
    <t>Оклад (главный специалист)</t>
  </si>
  <si>
    <t>ФОТ (главный специалист)</t>
  </si>
  <si>
    <t>ФОТ и начисления на ставку</t>
  </si>
  <si>
    <t xml:space="preserve"> определения объема межбюджетных трансфертов на осуществление переданных бюджетных полномочий Чекашевского сельского поселения  (далее - МБТ) на 2024 год </t>
  </si>
  <si>
    <t>Глава Чекашевского сельского поселения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</si>
</sst>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
    <numFmt numFmtId="166" formatCode="0.0"/>
  </numFmts>
  <fonts count="7" x14ac:knownFonts="1">
    <font>
      <sz val="10"/>
      <name val="Arial Cyr"/>
      <charset val="204"/>
    </font>
    <font>
      <sz val="11"/>
      <name val="Times New Roman"/>
      <family val="1"/>
      <charset val="204"/>
    </font>
    <font>
      <b/>
      <sz val="11"/>
      <name val="Times New Roman"/>
      <family val="1"/>
      <charset val="204"/>
    </font>
    <font>
      <b/>
      <sz val="9"/>
      <name val="Times New Roman"/>
      <family val="1"/>
      <charset val="204"/>
    </font>
    <font>
      <sz val="12"/>
      <name val="Times New Roman"/>
      <family val="1"/>
      <charset val="204"/>
    </font>
    <font>
      <sz val="9"/>
      <name val="Times New Roman"/>
      <family val="1"/>
      <charset val="204"/>
    </font>
    <font>
      <sz val="10"/>
      <name val="Arial Cyr"/>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2">
    <xf numFmtId="0" fontId="0" fillId="0" borderId="0"/>
    <xf numFmtId="9" fontId="6" fillId="0" borderId="0" applyFont="0" applyFill="0" applyBorder="0" applyAlignment="0" applyProtection="0"/>
  </cellStyleXfs>
  <cellXfs count="53">
    <xf numFmtId="0" fontId="0" fillId="0" borderId="0" xfId="0"/>
    <xf numFmtId="0" fontId="1" fillId="0" borderId="0" xfId="0" applyFont="1" applyAlignment="1">
      <alignment wrapText="1"/>
    </xf>
    <xf numFmtId="0" fontId="2" fillId="0" borderId="0" xfId="0" applyFont="1" applyAlignment="1">
      <alignment wrapText="1"/>
    </xf>
    <xf numFmtId="0" fontId="1" fillId="0" borderId="0" xfId="0" applyFont="1" applyBorder="1" applyAlignment="1">
      <alignment wrapText="1"/>
    </xf>
    <xf numFmtId="49" fontId="2" fillId="0" borderId="0" xfId="0" applyNumberFormat="1" applyFont="1" applyAlignment="1">
      <alignment horizontal="center" wrapText="1"/>
    </xf>
    <xf numFmtId="49" fontId="1" fillId="0" borderId="0" xfId="0" applyNumberFormat="1" applyFont="1" applyAlignment="1">
      <alignment horizontal="left" wrapText="1"/>
    </xf>
    <xf numFmtId="0" fontId="1" fillId="0" borderId="0" xfId="0" applyFont="1" applyAlignment="1">
      <alignment horizontal="left" wrapText="1"/>
    </xf>
    <xf numFmtId="0" fontId="2" fillId="0" borderId="0" xfId="0" applyFont="1" applyAlignment="1">
      <alignment horizontal="center" vertical="center" wrapText="1"/>
    </xf>
    <xf numFmtId="0" fontId="2" fillId="0" borderId="2" xfId="0" applyFont="1" applyBorder="1" applyAlignment="1">
      <alignment horizontal="center" vertical="center" wrapText="1"/>
    </xf>
    <xf numFmtId="0" fontId="2" fillId="0" borderId="0" xfId="0" applyFont="1" applyAlignment="1">
      <alignment vertical="center" wrapText="1"/>
    </xf>
    <xf numFmtId="0" fontId="1" fillId="0" borderId="2" xfId="0" applyFont="1" applyBorder="1" applyAlignment="1">
      <alignment vertical="center" wrapText="1"/>
    </xf>
    <xf numFmtId="49" fontId="1" fillId="0" borderId="2" xfId="0" applyNumberFormat="1" applyFont="1" applyBorder="1" applyAlignment="1">
      <alignment horizontal="center" vertical="center" wrapText="1"/>
    </xf>
    <xf numFmtId="164" fontId="1" fillId="0" borderId="2" xfId="0" applyNumberFormat="1" applyFont="1" applyBorder="1" applyAlignment="1">
      <alignment vertical="center" wrapText="1"/>
    </xf>
    <xf numFmtId="0" fontId="1" fillId="0" borderId="2" xfId="0" applyFont="1" applyBorder="1" applyAlignment="1">
      <alignment wrapText="1"/>
    </xf>
    <xf numFmtId="3" fontId="1" fillId="0" borderId="2" xfId="0" applyNumberFormat="1" applyFont="1" applyBorder="1" applyAlignment="1">
      <alignment vertical="center" wrapText="1"/>
    </xf>
    <xf numFmtId="165" fontId="1" fillId="0" borderId="2" xfId="0" applyNumberFormat="1" applyFont="1" applyBorder="1" applyAlignment="1">
      <alignment vertical="center" wrapText="1"/>
    </xf>
    <xf numFmtId="165" fontId="1" fillId="0" borderId="2" xfId="0" applyNumberFormat="1" applyFont="1" applyBorder="1" applyAlignment="1">
      <alignment wrapText="1"/>
    </xf>
    <xf numFmtId="49" fontId="2" fillId="0" borderId="2" xfId="0" applyNumberFormat="1" applyFont="1" applyBorder="1" applyAlignment="1">
      <alignment horizontal="center" wrapText="1"/>
    </xf>
    <xf numFmtId="0" fontId="2" fillId="0" borderId="2" xfId="0" applyFont="1" applyBorder="1" applyAlignment="1">
      <alignment wrapText="1"/>
    </xf>
    <xf numFmtId="0" fontId="2" fillId="0" borderId="2" xfId="0" applyFont="1" applyBorder="1" applyAlignment="1">
      <alignment vertical="center" wrapText="1"/>
    </xf>
    <xf numFmtId="166" fontId="2" fillId="0" borderId="2" xfId="0" applyNumberFormat="1" applyFont="1" applyBorder="1" applyAlignment="1">
      <alignment wrapText="1"/>
    </xf>
    <xf numFmtId="49" fontId="2" fillId="0" borderId="2" xfId="0" applyNumberFormat="1" applyFont="1" applyBorder="1" applyAlignment="1">
      <alignment horizontal="center" vertical="center" wrapText="1"/>
    </xf>
    <xf numFmtId="165" fontId="2" fillId="0" borderId="2" xfId="0" applyNumberFormat="1" applyFont="1" applyBorder="1" applyAlignment="1">
      <alignment wrapText="1"/>
    </xf>
    <xf numFmtId="0" fontId="4" fillId="0" borderId="0" xfId="0" applyFont="1" applyBorder="1" applyAlignment="1">
      <alignment wrapText="1"/>
    </xf>
    <xf numFmtId="165" fontId="2" fillId="0" borderId="2" xfId="0" applyNumberFormat="1" applyFont="1" applyBorder="1" applyAlignment="1">
      <alignment vertical="center" wrapText="1"/>
    </xf>
    <xf numFmtId="0" fontId="1" fillId="0" borderId="0" xfId="0" applyFont="1" applyAlignment="1">
      <alignment horizontal="left" wrapText="1"/>
    </xf>
    <xf numFmtId="49" fontId="1" fillId="0" borderId="0" xfId="0" applyNumberFormat="1" applyFont="1" applyAlignment="1">
      <alignment horizontal="left" wrapText="1"/>
    </xf>
    <xf numFmtId="49" fontId="2" fillId="0" borderId="0" xfId="0" applyNumberFormat="1" applyFont="1" applyAlignment="1">
      <alignment horizontal="center" wrapText="1"/>
    </xf>
    <xf numFmtId="0" fontId="1" fillId="0" borderId="0" xfId="0" applyFont="1" applyAlignment="1">
      <alignment horizontal="left" wrapText="1"/>
    </xf>
    <xf numFmtId="49" fontId="1" fillId="0" borderId="0" xfId="0" applyNumberFormat="1" applyFont="1" applyAlignment="1">
      <alignment horizontal="left" vertical="top" wrapText="1"/>
    </xf>
    <xf numFmtId="49" fontId="1" fillId="0" borderId="2" xfId="0" applyNumberFormat="1" applyFont="1" applyBorder="1" applyAlignment="1">
      <alignment horizontal="center" wrapText="1"/>
    </xf>
    <xf numFmtId="1" fontId="1" fillId="0" borderId="2" xfId="0" applyNumberFormat="1" applyFont="1" applyBorder="1" applyAlignment="1">
      <alignment wrapText="1"/>
    </xf>
    <xf numFmtId="0" fontId="1" fillId="0" borderId="4" xfId="0" applyFont="1" applyBorder="1" applyAlignment="1">
      <alignment vertical="top" wrapText="1"/>
    </xf>
    <xf numFmtId="0" fontId="5" fillId="0" borderId="0" xfId="0" applyFont="1" applyBorder="1" applyAlignment="1">
      <alignment vertical="top" wrapText="1"/>
    </xf>
    <xf numFmtId="49" fontId="2" fillId="0" borderId="0" xfId="0" applyNumberFormat="1" applyFont="1" applyAlignment="1">
      <alignment horizontal="center" wrapText="1"/>
    </xf>
    <xf numFmtId="0" fontId="1" fillId="0" borderId="0" xfId="0" applyFont="1" applyAlignment="1">
      <alignment horizontal="left" wrapText="1"/>
    </xf>
    <xf numFmtId="49" fontId="1" fillId="0" borderId="0" xfId="0" applyNumberFormat="1" applyFont="1" applyAlignment="1">
      <alignment horizontal="left" wrapText="1"/>
    </xf>
    <xf numFmtId="49" fontId="1" fillId="0" borderId="0" xfId="0" applyNumberFormat="1" applyFont="1" applyAlignment="1">
      <alignment horizontal="left" vertical="top" wrapText="1"/>
    </xf>
    <xf numFmtId="9" fontId="1" fillId="0" borderId="2" xfId="1" applyFont="1" applyBorder="1" applyAlignment="1">
      <alignment wrapText="1"/>
    </xf>
    <xf numFmtId="0" fontId="1" fillId="0" borderId="4" xfId="0" applyFont="1" applyBorder="1" applyAlignment="1">
      <alignment wrapText="1"/>
    </xf>
    <xf numFmtId="49" fontId="2" fillId="0" borderId="0" xfId="0" applyNumberFormat="1" applyFont="1" applyAlignment="1">
      <alignment horizontal="center" wrapText="1"/>
    </xf>
    <xf numFmtId="0" fontId="1" fillId="0" borderId="0" xfId="0" applyFont="1" applyAlignment="1">
      <alignment horizontal="left" wrapText="1"/>
    </xf>
    <xf numFmtId="0" fontId="2" fillId="0" borderId="0" xfId="0" applyFont="1" applyAlignment="1">
      <alignment horizontal="center" wrapText="1"/>
    </xf>
    <xf numFmtId="0" fontId="3" fillId="0" borderId="2" xfId="0" applyFont="1" applyBorder="1" applyAlignment="1">
      <alignment horizontal="center" vertical="center" wrapText="1"/>
    </xf>
    <xf numFmtId="49" fontId="1" fillId="0" borderId="0" xfId="0" applyNumberFormat="1" applyFont="1" applyAlignment="1">
      <alignment horizontal="left" wrapText="1"/>
    </xf>
    <xf numFmtId="0" fontId="1" fillId="0" borderId="0" xfId="0" applyNumberFormat="1" applyFont="1" applyAlignment="1">
      <alignment horizontal="left" wrapText="1"/>
    </xf>
    <xf numFmtId="49" fontId="2" fillId="0" borderId="1"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49" fontId="1" fillId="0" borderId="0" xfId="0" applyNumberFormat="1" applyFont="1" applyAlignment="1">
      <alignment horizontal="left" vertical="top" wrapText="1"/>
    </xf>
    <xf numFmtId="0" fontId="1" fillId="0" borderId="0" xfId="0" applyNumberFormat="1" applyFont="1" applyAlignment="1">
      <alignment horizontal="left" vertical="top" wrapText="1"/>
    </xf>
    <xf numFmtId="0" fontId="1" fillId="0" borderId="0" xfId="0" applyFont="1" applyAlignment="1">
      <alignment horizontal="right"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1"/>
  <sheetViews>
    <sheetView zoomScaleNormal="100" workbookViewId="0">
      <selection activeCell="K16" sqref="K16"/>
    </sheetView>
  </sheetViews>
  <sheetFormatPr defaultColWidth="17" defaultRowHeight="13.8" x14ac:dyDescent="0.25"/>
  <cols>
    <col min="1" max="1" width="5.88671875" style="1" customWidth="1"/>
    <col min="2" max="2" width="48" style="1" customWidth="1"/>
    <col min="3" max="3" width="21.5546875" style="1" customWidth="1"/>
    <col min="4" max="4" width="15.5546875" style="1" customWidth="1"/>
    <col min="5" max="5" width="13.6640625" style="1" customWidth="1"/>
    <col min="6" max="6" width="16.44140625" style="1" customWidth="1"/>
    <col min="7" max="7" width="12" style="1" hidden="1" customWidth="1"/>
    <col min="8" max="9" width="0" style="1" hidden="1" customWidth="1"/>
    <col min="10" max="10" width="12.44140625" style="1" customWidth="1"/>
    <col min="11" max="11" width="12.88671875" style="1" customWidth="1"/>
    <col min="12" max="16384" width="17" style="1"/>
  </cols>
  <sheetData>
    <row r="1" spans="1:7" x14ac:dyDescent="0.25">
      <c r="E1" s="1" t="s">
        <v>0</v>
      </c>
    </row>
    <row r="2" spans="1:7" ht="45.75" customHeight="1" x14ac:dyDescent="0.25">
      <c r="C2" s="41"/>
      <c r="D2" s="41"/>
      <c r="E2" s="41" t="s">
        <v>1</v>
      </c>
      <c r="F2" s="41"/>
    </row>
    <row r="4" spans="1:7" ht="15" customHeight="1" x14ac:dyDescent="0.25">
      <c r="A4" s="42" t="s">
        <v>2</v>
      </c>
      <c r="B4" s="42"/>
      <c r="C4" s="42"/>
      <c r="D4" s="42"/>
      <c r="E4" s="42"/>
      <c r="F4" s="42"/>
    </row>
    <row r="5" spans="1:7" ht="30.75" customHeight="1" x14ac:dyDescent="0.25">
      <c r="A5" s="42" t="s">
        <v>53</v>
      </c>
      <c r="B5" s="42"/>
      <c r="C5" s="42"/>
      <c r="D5" s="42"/>
      <c r="E5" s="42"/>
      <c r="F5" s="42"/>
      <c r="G5" s="42"/>
    </row>
    <row r="6" spans="1:7" x14ac:dyDescent="0.25">
      <c r="A6" s="42"/>
      <c r="B6" s="42"/>
      <c r="C6" s="42"/>
      <c r="D6" s="42"/>
      <c r="E6" s="2"/>
    </row>
    <row r="7" spans="1:7" x14ac:dyDescent="0.25">
      <c r="E7" s="3"/>
    </row>
    <row r="8" spans="1:7" s="2" customFormat="1" ht="15" customHeight="1" x14ac:dyDescent="0.25">
      <c r="A8" s="40" t="s">
        <v>45</v>
      </c>
      <c r="B8" s="40"/>
      <c r="C8" s="40"/>
      <c r="D8" s="40"/>
      <c r="E8" s="40"/>
      <c r="F8" s="40"/>
    </row>
    <row r="9" spans="1:7" s="2" customFormat="1" ht="15" customHeight="1" x14ac:dyDescent="0.25">
      <c r="A9" s="4"/>
      <c r="B9" s="4"/>
      <c r="C9" s="4"/>
      <c r="D9" s="4"/>
      <c r="E9" s="4"/>
      <c r="F9" s="4"/>
    </row>
    <row r="10" spans="1:7" ht="46.5" customHeight="1" x14ac:dyDescent="0.25">
      <c r="A10" s="44" t="s">
        <v>4</v>
      </c>
      <c r="B10" s="44"/>
      <c r="C10" s="44"/>
      <c r="D10" s="44"/>
      <c r="E10" s="44"/>
      <c r="F10" s="44"/>
    </row>
    <row r="11" spans="1:7" s="2" customFormat="1" ht="15" customHeight="1" x14ac:dyDescent="0.25">
      <c r="A11" s="4"/>
      <c r="B11" s="4"/>
      <c r="C11" s="4"/>
      <c r="D11" s="4"/>
      <c r="E11" s="4"/>
      <c r="F11" s="4"/>
    </row>
    <row r="12" spans="1:7" s="2" customFormat="1" ht="15" customHeight="1" x14ac:dyDescent="0.25">
      <c r="A12" s="40" t="s">
        <v>5</v>
      </c>
      <c r="B12" s="40"/>
      <c r="C12" s="40"/>
      <c r="D12" s="40"/>
      <c r="E12" s="40"/>
      <c r="F12" s="40"/>
    </row>
    <row r="13" spans="1:7" s="2" customFormat="1" ht="15" customHeight="1" x14ac:dyDescent="0.25">
      <c r="A13" s="4"/>
      <c r="B13" s="4"/>
      <c r="C13" s="4"/>
      <c r="D13" s="4"/>
      <c r="E13" s="4"/>
      <c r="F13" s="4"/>
    </row>
    <row r="14" spans="1:7" ht="20.25" customHeight="1" x14ac:dyDescent="0.25">
      <c r="A14" s="5" t="s">
        <v>6</v>
      </c>
      <c r="B14" s="44" t="s">
        <v>7</v>
      </c>
      <c r="C14" s="44"/>
      <c r="D14" s="44"/>
      <c r="E14" s="44"/>
      <c r="F14" s="44"/>
    </row>
    <row r="15" spans="1:7" ht="60.75" customHeight="1" x14ac:dyDescent="0.25">
      <c r="A15" s="5" t="s">
        <v>50</v>
      </c>
      <c r="B15" s="45" t="s">
        <v>10</v>
      </c>
      <c r="C15" s="45"/>
      <c r="D15" s="45"/>
      <c r="E15" s="45"/>
      <c r="F15" s="45"/>
    </row>
    <row r="16" spans="1:7" ht="58.5" customHeight="1" x14ac:dyDescent="0.25">
      <c r="A16" s="5" t="s">
        <v>9</v>
      </c>
      <c r="B16" s="45" t="s">
        <v>12</v>
      </c>
      <c r="C16" s="45"/>
      <c r="D16" s="45"/>
      <c r="E16" s="45"/>
      <c r="F16" s="45"/>
    </row>
    <row r="17" spans="1:11" x14ac:dyDescent="0.25">
      <c r="A17" s="5" t="s">
        <v>11</v>
      </c>
      <c r="B17" s="5" t="s">
        <v>14</v>
      </c>
      <c r="C17" s="5"/>
      <c r="D17" s="5"/>
      <c r="E17" s="5"/>
      <c r="F17" s="5"/>
    </row>
    <row r="18" spans="1:11" x14ac:dyDescent="0.25">
      <c r="A18" s="5" t="s">
        <v>13</v>
      </c>
      <c r="B18" s="5" t="s">
        <v>15</v>
      </c>
      <c r="C18" s="5"/>
      <c r="D18" s="5"/>
      <c r="E18" s="5"/>
      <c r="F18" s="5"/>
    </row>
    <row r="19" spans="1:11" x14ac:dyDescent="0.25">
      <c r="A19" s="6"/>
      <c r="B19" s="6"/>
      <c r="C19" s="6"/>
      <c r="D19" s="6"/>
      <c r="E19" s="6"/>
    </row>
    <row r="20" spans="1:11" s="7" customFormat="1" ht="45" customHeight="1" x14ac:dyDescent="0.25">
      <c r="A20" s="46" t="s">
        <v>16</v>
      </c>
      <c r="B20" s="48" t="s">
        <v>17</v>
      </c>
      <c r="C20" s="48" t="s">
        <v>18</v>
      </c>
      <c r="D20" s="48" t="s">
        <v>19</v>
      </c>
      <c r="E20" s="48" t="s">
        <v>20</v>
      </c>
      <c r="F20" s="43" t="s">
        <v>46</v>
      </c>
      <c r="G20" s="43"/>
      <c r="H20" s="43"/>
      <c r="I20" s="43"/>
      <c r="J20" s="43"/>
      <c r="K20" s="43"/>
    </row>
    <row r="21" spans="1:11" s="9" customFormat="1" ht="59.25" customHeight="1" x14ac:dyDescent="0.25">
      <c r="A21" s="47"/>
      <c r="B21" s="49"/>
      <c r="C21" s="49"/>
      <c r="D21" s="49"/>
      <c r="E21" s="49"/>
      <c r="F21" s="8" t="s">
        <v>47</v>
      </c>
      <c r="G21" s="8" t="s">
        <v>21</v>
      </c>
      <c r="H21" s="8" t="s">
        <v>22</v>
      </c>
      <c r="I21" s="8" t="s">
        <v>23</v>
      </c>
      <c r="J21" s="19" t="s">
        <v>48</v>
      </c>
      <c r="K21" s="19" t="s">
        <v>49</v>
      </c>
    </row>
    <row r="22" spans="1:11" x14ac:dyDescent="0.25">
      <c r="A22" s="11" t="s">
        <v>52</v>
      </c>
      <c r="B22" s="10" t="s">
        <v>25</v>
      </c>
      <c r="C22" s="10" t="s">
        <v>26</v>
      </c>
      <c r="D22" s="10"/>
      <c r="E22" s="12">
        <v>3.3210000000000002</v>
      </c>
      <c r="F22" s="13"/>
      <c r="G22" s="13"/>
      <c r="H22" s="13"/>
      <c r="I22" s="13"/>
      <c r="J22" s="13"/>
      <c r="K22" s="13"/>
    </row>
    <row r="23" spans="1:11" x14ac:dyDescent="0.25">
      <c r="A23" s="11" t="s">
        <v>24</v>
      </c>
      <c r="B23" s="10" t="s">
        <v>28</v>
      </c>
      <c r="C23" s="10" t="s">
        <v>29</v>
      </c>
      <c r="D23" s="10"/>
      <c r="E23" s="14">
        <v>43</v>
      </c>
      <c r="F23" s="13"/>
      <c r="G23" s="13"/>
      <c r="H23" s="13"/>
      <c r="I23" s="13"/>
      <c r="J23" s="13"/>
      <c r="K23" s="13"/>
    </row>
    <row r="24" spans="1:11" ht="21" customHeight="1" x14ac:dyDescent="0.25">
      <c r="A24" s="11" t="s">
        <v>27</v>
      </c>
      <c r="B24" s="10" t="s">
        <v>31</v>
      </c>
      <c r="C24" s="10" t="s">
        <v>26</v>
      </c>
      <c r="D24" s="10" t="s">
        <v>32</v>
      </c>
      <c r="E24" s="15">
        <f>E22*E23</f>
        <v>142.803</v>
      </c>
      <c r="F24" s="16"/>
      <c r="G24" s="13"/>
      <c r="H24" s="13"/>
      <c r="I24" s="13"/>
      <c r="J24" s="13"/>
      <c r="K24" s="13"/>
    </row>
    <row r="25" spans="1:11" x14ac:dyDescent="0.25">
      <c r="A25" s="11" t="s">
        <v>30</v>
      </c>
      <c r="B25" s="10" t="s">
        <v>34</v>
      </c>
      <c r="C25" s="10" t="s">
        <v>26</v>
      </c>
      <c r="D25" s="10" t="s">
        <v>35</v>
      </c>
      <c r="E25" s="15">
        <f>E24*0.302</f>
        <v>43.126505999999999</v>
      </c>
      <c r="F25" s="16"/>
      <c r="G25" s="13"/>
      <c r="H25" s="13"/>
      <c r="I25" s="13"/>
      <c r="J25" s="13"/>
      <c r="K25" s="13"/>
    </row>
    <row r="26" spans="1:11" x14ac:dyDescent="0.25">
      <c r="A26" s="11" t="s">
        <v>33</v>
      </c>
      <c r="B26" s="10" t="s">
        <v>37</v>
      </c>
      <c r="C26" s="10" t="s">
        <v>26</v>
      </c>
      <c r="D26" s="10" t="s">
        <v>38</v>
      </c>
      <c r="E26" s="15">
        <f>E24+E25</f>
        <v>185.929506</v>
      </c>
      <c r="F26" s="16"/>
      <c r="G26" s="13"/>
      <c r="H26" s="13"/>
      <c r="I26" s="13"/>
      <c r="J26" s="13"/>
      <c r="K26" s="13"/>
    </row>
    <row r="27" spans="1:11" s="2" customFormat="1" x14ac:dyDescent="0.25">
      <c r="A27" s="17" t="s">
        <v>36</v>
      </c>
      <c r="B27" s="18" t="s">
        <v>40</v>
      </c>
      <c r="C27" s="19" t="s">
        <v>41</v>
      </c>
      <c r="D27" s="18"/>
      <c r="E27" s="20">
        <v>1</v>
      </c>
      <c r="F27" s="20">
        <v>1</v>
      </c>
      <c r="G27" s="18">
        <v>1</v>
      </c>
      <c r="H27" s="18">
        <v>1</v>
      </c>
      <c r="I27" s="18">
        <v>1</v>
      </c>
      <c r="J27" s="18">
        <v>1</v>
      </c>
      <c r="K27" s="18">
        <v>1</v>
      </c>
    </row>
    <row r="28" spans="1:11" s="2" customFormat="1" x14ac:dyDescent="0.25">
      <c r="A28" s="21" t="s">
        <v>39</v>
      </c>
      <c r="B28" s="19" t="s">
        <v>42</v>
      </c>
      <c r="C28" s="19" t="s">
        <v>26</v>
      </c>
      <c r="D28" s="19" t="s">
        <v>43</v>
      </c>
      <c r="E28" s="24">
        <f>E24+E25</f>
        <v>185.929506</v>
      </c>
      <c r="F28" s="22">
        <v>185.9</v>
      </c>
      <c r="G28" s="18"/>
      <c r="H28" s="18"/>
      <c r="I28" s="18"/>
      <c r="J28" s="18">
        <v>185.9</v>
      </c>
      <c r="K28" s="18">
        <v>185.9</v>
      </c>
    </row>
    <row r="30" spans="1:11" ht="15.6" x14ac:dyDescent="0.3">
      <c r="B30" s="6"/>
      <c r="C30" s="6"/>
      <c r="D30" s="6"/>
      <c r="E30" s="23"/>
    </row>
    <row r="31" spans="1:11" ht="59.25" customHeight="1" x14ac:dyDescent="0.25">
      <c r="A31" s="41" t="s">
        <v>44</v>
      </c>
      <c r="B31" s="41"/>
      <c r="C31" s="41"/>
      <c r="D31" s="41"/>
      <c r="E31" s="41"/>
      <c r="F31" s="41"/>
    </row>
  </sheetData>
  <mergeCells count="18">
    <mergeCell ref="F20:K20"/>
    <mergeCell ref="A31:F31"/>
    <mergeCell ref="A10:F10"/>
    <mergeCell ref="A12:F12"/>
    <mergeCell ref="B14:F14"/>
    <mergeCell ref="B15:F15"/>
    <mergeCell ref="B16:F16"/>
    <mergeCell ref="A20:A21"/>
    <mergeCell ref="B20:B21"/>
    <mergeCell ref="C20:C21"/>
    <mergeCell ref="D20:D21"/>
    <mergeCell ref="E20:E21"/>
    <mergeCell ref="A8:F8"/>
    <mergeCell ref="C2:D2"/>
    <mergeCell ref="E2:F2"/>
    <mergeCell ref="A4:F4"/>
    <mergeCell ref="A5:G5"/>
    <mergeCell ref="A6:D6"/>
  </mergeCells>
  <printOptions horizontalCentered="1"/>
  <pageMargins left="0.59055118110236227" right="0.59055118110236227" top="0.55118110236220474" bottom="0.55118110236220474" header="0.31496062992125984" footer="0.31496062992125984"/>
  <pageSetup paperSize="9"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1"/>
  <sheetViews>
    <sheetView topLeftCell="A7" zoomScaleNormal="100" workbookViewId="0">
      <selection activeCell="B22" sqref="B22"/>
    </sheetView>
  </sheetViews>
  <sheetFormatPr defaultColWidth="17" defaultRowHeight="13.8" x14ac:dyDescent="0.25"/>
  <cols>
    <col min="1" max="1" width="5.88671875" style="1" customWidth="1"/>
    <col min="2" max="2" width="48" style="1" customWidth="1"/>
    <col min="3" max="3" width="21.5546875" style="1" customWidth="1"/>
    <col min="4" max="4" width="15.5546875" style="1" customWidth="1"/>
    <col min="5" max="5" width="13.6640625" style="1" customWidth="1"/>
    <col min="6" max="6" width="16.44140625" style="1" customWidth="1"/>
    <col min="7" max="7" width="12" style="1" hidden="1" customWidth="1"/>
    <col min="8" max="9" width="0" style="1" hidden="1" customWidth="1"/>
    <col min="10" max="10" width="12.44140625" style="1" customWidth="1"/>
    <col min="11" max="11" width="12.88671875" style="1" customWidth="1"/>
    <col min="12" max="16384" width="17" style="1"/>
  </cols>
  <sheetData>
    <row r="1" spans="1:7" x14ac:dyDescent="0.25">
      <c r="E1" s="1" t="s">
        <v>0</v>
      </c>
    </row>
    <row r="2" spans="1:7" ht="45.75" customHeight="1" x14ac:dyDescent="0.25">
      <c r="C2" s="41"/>
      <c r="D2" s="41"/>
      <c r="E2" s="41" t="s">
        <v>1</v>
      </c>
      <c r="F2" s="41"/>
    </row>
    <row r="4" spans="1:7" ht="15" customHeight="1" x14ac:dyDescent="0.25">
      <c r="A4" s="42" t="s">
        <v>2</v>
      </c>
      <c r="B4" s="42"/>
      <c r="C4" s="42"/>
      <c r="D4" s="42"/>
      <c r="E4" s="42"/>
      <c r="F4" s="42"/>
    </row>
    <row r="5" spans="1:7" ht="30.75" customHeight="1" x14ac:dyDescent="0.25">
      <c r="A5" s="42" t="s">
        <v>55</v>
      </c>
      <c r="B5" s="42"/>
      <c r="C5" s="42"/>
      <c r="D5" s="42"/>
      <c r="E5" s="42"/>
      <c r="F5" s="42"/>
      <c r="G5" s="42"/>
    </row>
    <row r="6" spans="1:7" x14ac:dyDescent="0.25">
      <c r="A6" s="42"/>
      <c r="B6" s="42"/>
      <c r="C6" s="42"/>
      <c r="D6" s="42"/>
      <c r="E6" s="2"/>
    </row>
    <row r="7" spans="1:7" x14ac:dyDescent="0.25">
      <c r="E7" s="3"/>
    </row>
    <row r="8" spans="1:7" s="2" customFormat="1" ht="15" customHeight="1" x14ac:dyDescent="0.25">
      <c r="A8" s="40" t="s">
        <v>45</v>
      </c>
      <c r="B8" s="40"/>
      <c r="C8" s="40"/>
      <c r="D8" s="40"/>
      <c r="E8" s="40"/>
      <c r="F8" s="40"/>
    </row>
    <row r="9" spans="1:7" s="2" customFormat="1" ht="15" customHeight="1" x14ac:dyDescent="0.25">
      <c r="A9" s="4"/>
      <c r="B9" s="4"/>
      <c r="C9" s="4"/>
      <c r="D9" s="4"/>
      <c r="E9" s="4"/>
      <c r="F9" s="4"/>
    </row>
    <row r="10" spans="1:7" ht="46.5" customHeight="1" x14ac:dyDescent="0.25">
      <c r="A10" s="44" t="s">
        <v>4</v>
      </c>
      <c r="B10" s="44"/>
      <c r="C10" s="44"/>
      <c r="D10" s="44"/>
      <c r="E10" s="44"/>
      <c r="F10" s="44"/>
    </row>
    <row r="11" spans="1:7" s="2" customFormat="1" ht="15" customHeight="1" x14ac:dyDescent="0.25">
      <c r="A11" s="4"/>
      <c r="B11" s="4"/>
      <c r="C11" s="4"/>
      <c r="D11" s="4"/>
      <c r="E11" s="4"/>
      <c r="F11" s="4"/>
    </row>
    <row r="12" spans="1:7" s="2" customFormat="1" ht="15" customHeight="1" x14ac:dyDescent="0.25">
      <c r="A12" s="40" t="s">
        <v>5</v>
      </c>
      <c r="B12" s="40"/>
      <c r="C12" s="40"/>
      <c r="D12" s="40"/>
      <c r="E12" s="40"/>
      <c r="F12" s="40"/>
    </row>
    <row r="13" spans="1:7" s="2" customFormat="1" ht="15" customHeight="1" x14ac:dyDescent="0.25">
      <c r="A13" s="4"/>
      <c r="B13" s="4"/>
      <c r="C13" s="4"/>
      <c r="D13" s="4"/>
      <c r="E13" s="4"/>
      <c r="F13" s="4"/>
    </row>
    <row r="14" spans="1:7" ht="20.25" customHeight="1" x14ac:dyDescent="0.25">
      <c r="A14" s="5" t="s">
        <v>6</v>
      </c>
      <c r="B14" s="44" t="s">
        <v>7</v>
      </c>
      <c r="C14" s="44"/>
      <c r="D14" s="44"/>
      <c r="E14" s="44"/>
      <c r="F14" s="44"/>
    </row>
    <row r="15" spans="1:7" ht="60.75" customHeight="1" x14ac:dyDescent="0.25">
      <c r="A15" s="5" t="s">
        <v>50</v>
      </c>
      <c r="B15" s="45" t="s">
        <v>10</v>
      </c>
      <c r="C15" s="45"/>
      <c r="D15" s="45"/>
      <c r="E15" s="45"/>
      <c r="F15" s="45"/>
    </row>
    <row r="16" spans="1:7" ht="58.5" customHeight="1" x14ac:dyDescent="0.25">
      <c r="A16" s="5" t="s">
        <v>9</v>
      </c>
      <c r="B16" s="45" t="s">
        <v>12</v>
      </c>
      <c r="C16" s="45"/>
      <c r="D16" s="45"/>
      <c r="E16" s="45"/>
      <c r="F16" s="45"/>
    </row>
    <row r="17" spans="1:11" x14ac:dyDescent="0.25">
      <c r="A17" s="5" t="s">
        <v>11</v>
      </c>
      <c r="B17" s="5" t="s">
        <v>14</v>
      </c>
      <c r="C17" s="5"/>
      <c r="D17" s="5"/>
      <c r="E17" s="5"/>
      <c r="F17" s="5"/>
    </row>
    <row r="18" spans="1:11" x14ac:dyDescent="0.25">
      <c r="A18" s="5" t="s">
        <v>13</v>
      </c>
      <c r="B18" s="5" t="s">
        <v>15</v>
      </c>
      <c r="C18" s="5"/>
      <c r="D18" s="5"/>
      <c r="E18" s="5"/>
      <c r="F18" s="5"/>
    </row>
    <row r="19" spans="1:11" x14ac:dyDescent="0.25">
      <c r="A19" s="6"/>
      <c r="B19" s="6"/>
      <c r="C19" s="6"/>
      <c r="D19" s="6"/>
      <c r="E19" s="6"/>
    </row>
    <row r="20" spans="1:11" s="7" customFormat="1" ht="45" customHeight="1" x14ac:dyDescent="0.25">
      <c r="A20" s="46" t="s">
        <v>16</v>
      </c>
      <c r="B20" s="48" t="s">
        <v>17</v>
      </c>
      <c r="C20" s="48" t="s">
        <v>18</v>
      </c>
      <c r="D20" s="48" t="s">
        <v>19</v>
      </c>
      <c r="E20" s="48" t="s">
        <v>20</v>
      </c>
      <c r="F20" s="43" t="s">
        <v>46</v>
      </c>
      <c r="G20" s="43"/>
      <c r="H20" s="43"/>
      <c r="I20" s="43"/>
      <c r="J20" s="43"/>
      <c r="K20" s="43"/>
    </row>
    <row r="21" spans="1:11" s="9" customFormat="1" ht="59.25" customHeight="1" x14ac:dyDescent="0.25">
      <c r="A21" s="47"/>
      <c r="B21" s="49"/>
      <c r="C21" s="49"/>
      <c r="D21" s="49"/>
      <c r="E21" s="49"/>
      <c r="F21" s="8" t="s">
        <v>47</v>
      </c>
      <c r="G21" s="8" t="s">
        <v>21</v>
      </c>
      <c r="H21" s="8" t="s">
        <v>22</v>
      </c>
      <c r="I21" s="8" t="s">
        <v>23</v>
      </c>
      <c r="J21" s="19" t="s">
        <v>48</v>
      </c>
      <c r="K21" s="19" t="s">
        <v>54</v>
      </c>
    </row>
    <row r="22" spans="1:11" x14ac:dyDescent="0.25">
      <c r="A22" s="11" t="s">
        <v>52</v>
      </c>
      <c r="B22" s="10" t="s">
        <v>25</v>
      </c>
      <c r="C22" s="10" t="s">
        <v>26</v>
      </c>
      <c r="D22" s="10"/>
      <c r="E22" s="12">
        <v>3.3380000000000001</v>
      </c>
      <c r="F22" s="13"/>
      <c r="G22" s="13"/>
      <c r="H22" s="13"/>
      <c r="I22" s="13"/>
      <c r="J22" s="13"/>
      <c r="K22" s="13"/>
    </row>
    <row r="23" spans="1:11" x14ac:dyDescent="0.25">
      <c r="A23" s="11" t="s">
        <v>24</v>
      </c>
      <c r="B23" s="10" t="s">
        <v>28</v>
      </c>
      <c r="C23" s="10" t="s">
        <v>29</v>
      </c>
      <c r="D23" s="10"/>
      <c r="E23" s="14">
        <v>43</v>
      </c>
      <c r="F23" s="13"/>
      <c r="G23" s="13"/>
      <c r="H23" s="13"/>
      <c r="I23" s="13"/>
      <c r="J23" s="13"/>
      <c r="K23" s="13"/>
    </row>
    <row r="24" spans="1:11" ht="21" customHeight="1" x14ac:dyDescent="0.25">
      <c r="A24" s="11" t="s">
        <v>27</v>
      </c>
      <c r="B24" s="10" t="s">
        <v>31</v>
      </c>
      <c r="C24" s="10" t="s">
        <v>26</v>
      </c>
      <c r="D24" s="10" t="s">
        <v>32</v>
      </c>
      <c r="E24" s="15">
        <f>E22*E23</f>
        <v>143.53399999999999</v>
      </c>
      <c r="F24" s="16"/>
      <c r="G24" s="13"/>
      <c r="H24" s="13"/>
      <c r="I24" s="13"/>
      <c r="J24" s="13"/>
      <c r="K24" s="13"/>
    </row>
    <row r="25" spans="1:11" x14ac:dyDescent="0.25">
      <c r="A25" s="11" t="s">
        <v>30</v>
      </c>
      <c r="B25" s="10" t="s">
        <v>34</v>
      </c>
      <c r="C25" s="10" t="s">
        <v>26</v>
      </c>
      <c r="D25" s="10" t="s">
        <v>35</v>
      </c>
      <c r="E25" s="15">
        <f>E24*0.302</f>
        <v>43.347268</v>
      </c>
      <c r="F25" s="16"/>
      <c r="G25" s="13"/>
      <c r="H25" s="13"/>
      <c r="I25" s="13"/>
      <c r="J25" s="13"/>
      <c r="K25" s="13"/>
    </row>
    <row r="26" spans="1:11" x14ac:dyDescent="0.25">
      <c r="A26" s="11" t="s">
        <v>33</v>
      </c>
      <c r="B26" s="10" t="s">
        <v>37</v>
      </c>
      <c r="C26" s="10" t="s">
        <v>26</v>
      </c>
      <c r="D26" s="10" t="s">
        <v>38</v>
      </c>
      <c r="E26" s="15">
        <f>E24+E25</f>
        <v>186.88126799999998</v>
      </c>
      <c r="F26" s="16"/>
      <c r="G26" s="13"/>
      <c r="H26" s="13"/>
      <c r="I26" s="13"/>
      <c r="J26" s="13"/>
      <c r="K26" s="13"/>
    </row>
    <row r="27" spans="1:11" s="2" customFormat="1" x14ac:dyDescent="0.25">
      <c r="A27" s="17" t="s">
        <v>36</v>
      </c>
      <c r="B27" s="18" t="s">
        <v>40</v>
      </c>
      <c r="C27" s="19" t="s">
        <v>41</v>
      </c>
      <c r="D27" s="18"/>
      <c r="E27" s="20">
        <v>1</v>
      </c>
      <c r="F27" s="20">
        <v>1</v>
      </c>
      <c r="G27" s="18">
        <v>1</v>
      </c>
      <c r="H27" s="18">
        <v>1</v>
      </c>
      <c r="I27" s="18">
        <v>1</v>
      </c>
      <c r="J27" s="18">
        <v>1</v>
      </c>
      <c r="K27" s="18">
        <v>1</v>
      </c>
    </row>
    <row r="28" spans="1:11" s="2" customFormat="1" x14ac:dyDescent="0.25">
      <c r="A28" s="21" t="s">
        <v>39</v>
      </c>
      <c r="B28" s="19" t="s">
        <v>42</v>
      </c>
      <c r="C28" s="19" t="s">
        <v>26</v>
      </c>
      <c r="D28" s="19" t="s">
        <v>43</v>
      </c>
      <c r="E28" s="24">
        <f>E24+E25</f>
        <v>186.88126799999998</v>
      </c>
      <c r="F28" s="22">
        <v>186.9</v>
      </c>
      <c r="G28" s="18"/>
      <c r="H28" s="18"/>
      <c r="I28" s="18"/>
      <c r="J28" s="18">
        <v>186.9</v>
      </c>
      <c r="K28" s="18">
        <v>186.9</v>
      </c>
    </row>
    <row r="30" spans="1:11" ht="15.6" x14ac:dyDescent="0.3">
      <c r="B30" s="6"/>
      <c r="C30" s="6"/>
      <c r="D30" s="6"/>
      <c r="E30" s="23"/>
    </row>
    <row r="31" spans="1:11" ht="59.25" customHeight="1" x14ac:dyDescent="0.25">
      <c r="A31" s="41" t="s">
        <v>44</v>
      </c>
      <c r="B31" s="41"/>
      <c r="C31" s="41"/>
      <c r="D31" s="41"/>
      <c r="E31" s="41"/>
      <c r="F31" s="41"/>
    </row>
  </sheetData>
  <mergeCells count="18">
    <mergeCell ref="A31:F31"/>
    <mergeCell ref="F20:K20"/>
    <mergeCell ref="A20:A21"/>
    <mergeCell ref="B20:B21"/>
    <mergeCell ref="C20:C21"/>
    <mergeCell ref="D20:D21"/>
    <mergeCell ref="E20:E21"/>
    <mergeCell ref="A10:F10"/>
    <mergeCell ref="A12:F12"/>
    <mergeCell ref="B14:F14"/>
    <mergeCell ref="B15:F15"/>
    <mergeCell ref="B16:F16"/>
    <mergeCell ref="A8:F8"/>
    <mergeCell ref="C2:D2"/>
    <mergeCell ref="E2:F2"/>
    <mergeCell ref="A4:F4"/>
    <mergeCell ref="A5:G5"/>
    <mergeCell ref="A6:D6"/>
  </mergeCells>
  <printOptions horizontalCentered="1"/>
  <pageMargins left="0.59055118110236227" right="0.59055118110236227" top="0.55118110236220474" bottom="0.55118110236220474" header="0.31496062992125984" footer="0.31496062992125984"/>
  <pageSetup paperSize="9" scale="6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8"/>
  <sheetViews>
    <sheetView topLeftCell="A22" zoomScaleNormal="100" workbookViewId="0">
      <selection activeCell="D48" sqref="D48"/>
    </sheetView>
  </sheetViews>
  <sheetFormatPr defaultColWidth="17" defaultRowHeight="13.8" x14ac:dyDescent="0.25"/>
  <cols>
    <col min="1" max="1" width="5.88671875" style="1" customWidth="1"/>
    <col min="2" max="2" width="48" style="1" customWidth="1"/>
    <col min="3" max="3" width="21.5546875" style="1" customWidth="1"/>
    <col min="4" max="4" width="17.6640625" style="1" customWidth="1"/>
    <col min="5" max="5" width="16" style="1" customWidth="1"/>
    <col min="6" max="16384" width="17" style="1"/>
  </cols>
  <sheetData>
    <row r="1" spans="1:5" x14ac:dyDescent="0.25">
      <c r="E1" s="1" t="s">
        <v>0</v>
      </c>
    </row>
    <row r="2" spans="1:5" ht="51" customHeight="1" x14ac:dyDescent="0.25">
      <c r="D2" s="52" t="s">
        <v>60</v>
      </c>
      <c r="E2" s="52"/>
    </row>
    <row r="3" spans="1:5" ht="21.75" customHeight="1" x14ac:dyDescent="0.25">
      <c r="D3" s="52" t="s">
        <v>82</v>
      </c>
      <c r="E3" s="52"/>
    </row>
    <row r="5" spans="1:5" ht="15" customHeight="1" x14ac:dyDescent="0.25">
      <c r="A5" s="42" t="s">
        <v>2</v>
      </c>
      <c r="B5" s="42"/>
      <c r="C5" s="42"/>
      <c r="D5" s="42"/>
      <c r="E5" s="42"/>
    </row>
    <row r="6" spans="1:5" ht="48.75" customHeight="1" x14ac:dyDescent="0.25">
      <c r="A6" s="42" t="s">
        <v>77</v>
      </c>
      <c r="B6" s="42"/>
      <c r="C6" s="42"/>
      <c r="D6" s="42"/>
      <c r="E6" s="42"/>
    </row>
    <row r="7" spans="1:5" x14ac:dyDescent="0.25">
      <c r="A7" s="42"/>
      <c r="B7" s="42"/>
      <c r="C7" s="42"/>
      <c r="D7" s="42"/>
      <c r="E7" s="2"/>
    </row>
    <row r="8" spans="1:5" x14ac:dyDescent="0.25">
      <c r="E8" s="3"/>
    </row>
    <row r="9" spans="1:5" s="2" customFormat="1" ht="15" customHeight="1" x14ac:dyDescent="0.25">
      <c r="A9" s="40" t="s">
        <v>3</v>
      </c>
      <c r="B9" s="40"/>
      <c r="C9" s="40"/>
      <c r="D9" s="40"/>
      <c r="E9" s="40"/>
    </row>
    <row r="10" spans="1:5" s="2" customFormat="1" ht="15" customHeight="1" x14ac:dyDescent="0.25">
      <c r="A10" s="27"/>
      <c r="B10" s="27"/>
      <c r="C10" s="27"/>
      <c r="D10" s="27"/>
      <c r="E10" s="27"/>
    </row>
    <row r="11" spans="1:5" ht="46.5" customHeight="1" x14ac:dyDescent="0.25">
      <c r="A11" s="44" t="s">
        <v>78</v>
      </c>
      <c r="B11" s="44"/>
      <c r="C11" s="44"/>
      <c r="D11" s="44"/>
      <c r="E11" s="44"/>
    </row>
    <row r="12" spans="1:5" s="2" customFormat="1" ht="15" customHeight="1" x14ac:dyDescent="0.25">
      <c r="A12" s="42" t="s">
        <v>62</v>
      </c>
      <c r="B12" s="42"/>
      <c r="C12" s="42"/>
      <c r="D12" s="42"/>
      <c r="E12" s="27"/>
    </row>
    <row r="13" spans="1:5" s="2" customFormat="1" ht="15" customHeight="1" x14ac:dyDescent="0.25">
      <c r="A13" s="27"/>
      <c r="B13" s="27"/>
      <c r="C13" s="27"/>
      <c r="D13" s="27"/>
      <c r="E13" s="27"/>
    </row>
    <row r="14" spans="1:5" ht="20.25" customHeight="1" x14ac:dyDescent="0.25">
      <c r="A14" s="29" t="s">
        <v>6</v>
      </c>
      <c r="B14" s="44" t="s">
        <v>61</v>
      </c>
      <c r="C14" s="44"/>
      <c r="D14" s="44"/>
      <c r="E14" s="44"/>
    </row>
    <row r="15" spans="1:5" ht="103.5" customHeight="1" x14ac:dyDescent="0.25">
      <c r="A15" s="29" t="s">
        <v>8</v>
      </c>
      <c r="B15" s="51" t="s">
        <v>69</v>
      </c>
      <c r="C15" s="51"/>
      <c r="D15" s="51"/>
      <c r="E15" s="51"/>
    </row>
    <row r="16" spans="1:5" ht="77.25" customHeight="1" x14ac:dyDescent="0.25">
      <c r="A16" s="29" t="s">
        <v>57</v>
      </c>
      <c r="B16" s="51" t="s">
        <v>70</v>
      </c>
      <c r="C16" s="51"/>
      <c r="D16" s="51"/>
      <c r="E16" s="51"/>
    </row>
    <row r="17" spans="1:5" x14ac:dyDescent="0.25">
      <c r="A17" s="29" t="s">
        <v>51</v>
      </c>
      <c r="B17" s="26" t="s">
        <v>56</v>
      </c>
      <c r="C17" s="26"/>
      <c r="D17" s="26"/>
      <c r="E17" s="26"/>
    </row>
    <row r="18" spans="1:5" ht="26.25" customHeight="1" x14ac:dyDescent="0.25">
      <c r="A18" s="29" t="s">
        <v>58</v>
      </c>
      <c r="B18" s="50" t="s">
        <v>71</v>
      </c>
      <c r="C18" s="50"/>
      <c r="D18" s="50"/>
      <c r="E18" s="50"/>
    </row>
    <row r="19" spans="1:5" ht="26.25" customHeight="1" x14ac:dyDescent="0.25">
      <c r="A19" s="29" t="s">
        <v>63</v>
      </c>
      <c r="B19" s="50" t="s">
        <v>64</v>
      </c>
      <c r="C19" s="50"/>
      <c r="D19" s="50"/>
      <c r="E19" s="50"/>
    </row>
    <row r="20" spans="1:5" x14ac:dyDescent="0.25">
      <c r="A20" s="26"/>
      <c r="B20" s="26"/>
      <c r="C20" s="26"/>
      <c r="D20" s="26"/>
      <c r="E20" s="26"/>
    </row>
    <row r="21" spans="1:5" s="2" customFormat="1" ht="15" customHeight="1" x14ac:dyDescent="0.25">
      <c r="A21" s="40" t="s">
        <v>5</v>
      </c>
      <c r="B21" s="40"/>
      <c r="C21" s="40"/>
      <c r="D21" s="40"/>
      <c r="E21" s="40"/>
    </row>
    <row r="22" spans="1:5" x14ac:dyDescent="0.25">
      <c r="A22" s="25"/>
      <c r="B22" s="25"/>
      <c r="C22" s="25"/>
      <c r="D22" s="25"/>
      <c r="E22" s="25"/>
    </row>
    <row r="23" spans="1:5" s="7" customFormat="1" ht="45" customHeight="1" x14ac:dyDescent="0.25">
      <c r="A23" s="46" t="s">
        <v>16</v>
      </c>
      <c r="B23" s="48" t="s">
        <v>17</v>
      </c>
      <c r="C23" s="48" t="s">
        <v>18</v>
      </c>
      <c r="D23" s="48" t="s">
        <v>19</v>
      </c>
      <c r="E23" s="48" t="s">
        <v>20</v>
      </c>
    </row>
    <row r="24" spans="1:5" s="9" customFormat="1" ht="59.25" customHeight="1" x14ac:dyDescent="0.25">
      <c r="A24" s="47"/>
      <c r="B24" s="49"/>
      <c r="C24" s="49"/>
      <c r="D24" s="49"/>
      <c r="E24" s="49"/>
    </row>
    <row r="25" spans="1:5" x14ac:dyDescent="0.25">
      <c r="A25" s="11" t="s">
        <v>52</v>
      </c>
      <c r="B25" s="10" t="s">
        <v>79</v>
      </c>
      <c r="C25" s="10" t="s">
        <v>26</v>
      </c>
      <c r="D25" s="10"/>
      <c r="E25" s="15">
        <v>3.331</v>
      </c>
    </row>
    <row r="26" spans="1:5" x14ac:dyDescent="0.25">
      <c r="A26" s="11" t="s">
        <v>24</v>
      </c>
      <c r="B26" s="10" t="s">
        <v>28</v>
      </c>
      <c r="C26" s="10" t="s">
        <v>29</v>
      </c>
      <c r="D26" s="10"/>
      <c r="E26" s="14">
        <v>71</v>
      </c>
    </row>
    <row r="27" spans="1:5" ht="21" customHeight="1" x14ac:dyDescent="0.25">
      <c r="A27" s="11" t="s">
        <v>27</v>
      </c>
      <c r="B27" s="10" t="s">
        <v>80</v>
      </c>
      <c r="C27" s="10" t="s">
        <v>26</v>
      </c>
      <c r="D27" s="10" t="s">
        <v>32</v>
      </c>
      <c r="E27" s="15">
        <f>E25*E26</f>
        <v>236.501</v>
      </c>
    </row>
    <row r="28" spans="1:5" x14ac:dyDescent="0.25">
      <c r="A28" s="11" t="s">
        <v>30</v>
      </c>
      <c r="B28" s="10" t="s">
        <v>34</v>
      </c>
      <c r="C28" s="10" t="s">
        <v>26</v>
      </c>
      <c r="D28" s="10" t="s">
        <v>35</v>
      </c>
      <c r="E28" s="15">
        <f>E27*0.302</f>
        <v>71.423301999999993</v>
      </c>
    </row>
    <row r="29" spans="1:5" x14ac:dyDescent="0.25">
      <c r="A29" s="11" t="s">
        <v>33</v>
      </c>
      <c r="B29" s="10" t="s">
        <v>81</v>
      </c>
      <c r="C29" s="10" t="s">
        <v>26</v>
      </c>
      <c r="D29" s="10" t="s">
        <v>59</v>
      </c>
      <c r="E29" s="15">
        <f>E27+E28</f>
        <v>307.92430200000001</v>
      </c>
    </row>
    <row r="30" spans="1:5" s="2" customFormat="1" x14ac:dyDescent="0.25">
      <c r="A30" s="17" t="s">
        <v>36</v>
      </c>
      <c r="B30" s="18" t="s">
        <v>40</v>
      </c>
      <c r="C30" s="19" t="s">
        <v>41</v>
      </c>
      <c r="D30" s="18"/>
      <c r="E30" s="20">
        <v>0.6</v>
      </c>
    </row>
    <row r="31" spans="1:5" ht="27.6" x14ac:dyDescent="0.25">
      <c r="A31" s="30" t="s">
        <v>39</v>
      </c>
      <c r="B31" s="13" t="s">
        <v>65</v>
      </c>
      <c r="C31" s="10" t="s">
        <v>66</v>
      </c>
      <c r="D31" s="13"/>
      <c r="E31" s="31">
        <v>9</v>
      </c>
    </row>
    <row r="32" spans="1:5" s="2" customFormat="1" x14ac:dyDescent="0.25">
      <c r="A32" s="21" t="s">
        <v>67</v>
      </c>
      <c r="B32" s="19" t="s">
        <v>42</v>
      </c>
      <c r="C32" s="19" t="s">
        <v>26</v>
      </c>
      <c r="D32" s="19" t="s">
        <v>68</v>
      </c>
      <c r="E32" s="24">
        <f>E29*E30*E31/12</f>
        <v>138.5659359</v>
      </c>
    </row>
    <row r="34" spans="1:5" ht="15.75" hidden="1" customHeight="1" x14ac:dyDescent="0.25">
      <c r="A34" s="41" t="s">
        <v>72</v>
      </c>
      <c r="B34" s="41"/>
      <c r="C34" s="41"/>
      <c r="D34" s="1" t="s">
        <v>73</v>
      </c>
      <c r="E34" s="32"/>
    </row>
    <row r="35" spans="1:5" ht="15.6" hidden="1" x14ac:dyDescent="0.3">
      <c r="B35" s="28"/>
      <c r="C35" s="28"/>
      <c r="D35" s="23"/>
      <c r="E35" s="33" t="s">
        <v>74</v>
      </c>
    </row>
    <row r="36" spans="1:5" ht="21.75" hidden="1" customHeight="1" x14ac:dyDescent="0.25">
      <c r="A36" s="41" t="s">
        <v>75</v>
      </c>
      <c r="B36" s="41"/>
      <c r="C36" s="41"/>
      <c r="D36" s="1" t="s">
        <v>76</v>
      </c>
      <c r="E36" s="32"/>
    </row>
    <row r="37" spans="1:5" hidden="1" x14ac:dyDescent="0.25">
      <c r="E37" s="33" t="s">
        <v>74</v>
      </c>
    </row>
    <row r="38" spans="1:5" hidden="1" x14ac:dyDescent="0.25"/>
  </sheetData>
  <mergeCells count="21">
    <mergeCell ref="D2:E2"/>
    <mergeCell ref="D3:E3"/>
    <mergeCell ref="A23:A24"/>
    <mergeCell ref="B23:B24"/>
    <mergeCell ref="C23:C24"/>
    <mergeCell ref="D23:D24"/>
    <mergeCell ref="E23:E24"/>
    <mergeCell ref="A34:C34"/>
    <mergeCell ref="A36:C36"/>
    <mergeCell ref="A21:E21"/>
    <mergeCell ref="A5:E5"/>
    <mergeCell ref="A6:E6"/>
    <mergeCell ref="A7:D7"/>
    <mergeCell ref="A9:E9"/>
    <mergeCell ref="B18:E18"/>
    <mergeCell ref="B19:E19"/>
    <mergeCell ref="A11:E11"/>
    <mergeCell ref="A12:D12"/>
    <mergeCell ref="B14:E14"/>
    <mergeCell ref="B15:E15"/>
    <mergeCell ref="B16:E16"/>
  </mergeCells>
  <printOptions horizontalCentered="1"/>
  <pageMargins left="0.59055118110236227" right="0.59055118110236227" top="0.55118110236220474" bottom="0.55118110236220474" header="0.31496062992125984" footer="0.31496062992125984"/>
  <pageSetup paperSize="9" scale="8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7"/>
  <sheetViews>
    <sheetView tabSelected="1" topLeftCell="A4" zoomScaleNormal="100" workbookViewId="0">
      <selection activeCell="D36" sqref="D36"/>
    </sheetView>
  </sheetViews>
  <sheetFormatPr defaultColWidth="17" defaultRowHeight="13.8" x14ac:dyDescent="0.25"/>
  <cols>
    <col min="1" max="1" width="5.88671875" style="1" customWidth="1"/>
    <col min="2" max="2" width="48" style="1" customWidth="1"/>
    <col min="3" max="3" width="21.5546875" style="1" customWidth="1"/>
    <col min="4" max="4" width="17.6640625" style="1" customWidth="1"/>
    <col min="5" max="5" width="16" style="1" customWidth="1"/>
    <col min="6" max="16384" width="17" style="1"/>
  </cols>
  <sheetData>
    <row r="1" spans="1:5" x14ac:dyDescent="0.25">
      <c r="E1" s="1" t="s">
        <v>0</v>
      </c>
    </row>
    <row r="2" spans="1:5" ht="51" customHeight="1" x14ac:dyDescent="0.25">
      <c r="D2" s="52" t="s">
        <v>60</v>
      </c>
      <c r="E2" s="52"/>
    </row>
    <row r="3" spans="1:5" ht="21.75" customHeight="1" x14ac:dyDescent="0.25">
      <c r="D3" s="52" t="s">
        <v>82</v>
      </c>
      <c r="E3" s="52"/>
    </row>
    <row r="5" spans="1:5" ht="15" customHeight="1" x14ac:dyDescent="0.25">
      <c r="A5" s="42" t="s">
        <v>2</v>
      </c>
      <c r="B5" s="42"/>
      <c r="C5" s="42"/>
      <c r="D5" s="42"/>
      <c r="E5" s="42"/>
    </row>
    <row r="6" spans="1:5" ht="48.75" customHeight="1" x14ac:dyDescent="0.25">
      <c r="A6" s="42" t="s">
        <v>94</v>
      </c>
      <c r="B6" s="42"/>
      <c r="C6" s="42"/>
      <c r="D6" s="42"/>
      <c r="E6" s="42"/>
    </row>
    <row r="7" spans="1:5" x14ac:dyDescent="0.25">
      <c r="A7" s="42"/>
      <c r="B7" s="42"/>
      <c r="C7" s="42"/>
      <c r="D7" s="42"/>
      <c r="E7" s="2"/>
    </row>
    <row r="8" spans="1:5" x14ac:dyDescent="0.25">
      <c r="E8" s="3"/>
    </row>
    <row r="9" spans="1:5" s="2" customFormat="1" ht="15" customHeight="1" x14ac:dyDescent="0.25">
      <c r="A9" s="40" t="s">
        <v>3</v>
      </c>
      <c r="B9" s="40"/>
      <c r="C9" s="40"/>
      <c r="D9" s="40"/>
      <c r="E9" s="40"/>
    </row>
    <row r="10" spans="1:5" s="2" customFormat="1" ht="15" customHeight="1" x14ac:dyDescent="0.25">
      <c r="A10" s="34"/>
      <c r="B10" s="34"/>
      <c r="C10" s="34"/>
      <c r="D10" s="34"/>
      <c r="E10" s="34"/>
    </row>
    <row r="11" spans="1:5" ht="46.5" customHeight="1" x14ac:dyDescent="0.25">
      <c r="A11" s="44" t="s">
        <v>84</v>
      </c>
      <c r="B11" s="44"/>
      <c r="C11" s="44"/>
      <c r="D11" s="44"/>
      <c r="E11" s="44"/>
    </row>
    <row r="12" spans="1:5" s="2" customFormat="1" ht="15" customHeight="1" x14ac:dyDescent="0.25">
      <c r="A12" s="42" t="s">
        <v>83</v>
      </c>
      <c r="B12" s="42"/>
      <c r="C12" s="42"/>
      <c r="D12" s="42"/>
      <c r="E12" s="34"/>
    </row>
    <row r="13" spans="1:5" s="2" customFormat="1" ht="15" customHeight="1" x14ac:dyDescent="0.25">
      <c r="A13" s="34"/>
      <c r="B13" s="34"/>
      <c r="C13" s="34"/>
      <c r="D13" s="34"/>
      <c r="E13" s="34"/>
    </row>
    <row r="14" spans="1:5" ht="20.25" customHeight="1" x14ac:dyDescent="0.25">
      <c r="A14" s="37" t="s">
        <v>6</v>
      </c>
      <c r="B14" s="44" t="s">
        <v>88</v>
      </c>
      <c r="C14" s="44"/>
      <c r="D14" s="44"/>
      <c r="E14" s="44"/>
    </row>
    <row r="15" spans="1:5" ht="103.5" customHeight="1" x14ac:dyDescent="0.25">
      <c r="A15" s="37" t="s">
        <v>8</v>
      </c>
      <c r="B15" s="51" t="s">
        <v>87</v>
      </c>
      <c r="C15" s="51"/>
      <c r="D15" s="51"/>
      <c r="E15" s="51"/>
    </row>
    <row r="16" spans="1:5" ht="77.25" customHeight="1" x14ac:dyDescent="0.25">
      <c r="A16" s="37" t="s">
        <v>57</v>
      </c>
      <c r="B16" s="51" t="s">
        <v>70</v>
      </c>
      <c r="C16" s="51"/>
      <c r="D16" s="51"/>
      <c r="E16" s="51"/>
    </row>
    <row r="17" spans="1:5" x14ac:dyDescent="0.25">
      <c r="A17" s="37" t="s">
        <v>51</v>
      </c>
      <c r="B17" s="36" t="s">
        <v>56</v>
      </c>
      <c r="C17" s="36"/>
      <c r="D17" s="36"/>
      <c r="E17" s="36"/>
    </row>
    <row r="18" spans="1:5" ht="26.25" customHeight="1" x14ac:dyDescent="0.25">
      <c r="A18" s="37" t="s">
        <v>58</v>
      </c>
      <c r="B18" s="50" t="s">
        <v>71</v>
      </c>
      <c r="C18" s="50"/>
      <c r="D18" s="50"/>
      <c r="E18" s="50"/>
    </row>
    <row r="19" spans="1:5" ht="26.25" customHeight="1" x14ac:dyDescent="0.25">
      <c r="A19" s="37" t="s">
        <v>63</v>
      </c>
      <c r="B19" s="50" t="s">
        <v>89</v>
      </c>
      <c r="C19" s="50"/>
      <c r="D19" s="50"/>
      <c r="E19" s="50"/>
    </row>
    <row r="20" spans="1:5" x14ac:dyDescent="0.25">
      <c r="A20" s="36"/>
      <c r="B20" s="36"/>
      <c r="C20" s="36"/>
      <c r="D20" s="36"/>
      <c r="E20" s="36"/>
    </row>
    <row r="21" spans="1:5" s="2" customFormat="1" ht="15" customHeight="1" x14ac:dyDescent="0.25">
      <c r="A21" s="40" t="s">
        <v>5</v>
      </c>
      <c r="B21" s="40"/>
      <c r="C21" s="40"/>
      <c r="D21" s="40"/>
      <c r="E21" s="40"/>
    </row>
    <row r="22" spans="1:5" x14ac:dyDescent="0.25">
      <c r="A22" s="35"/>
      <c r="B22" s="35"/>
      <c r="C22" s="35"/>
      <c r="D22" s="35"/>
      <c r="E22" s="35"/>
    </row>
    <row r="23" spans="1:5" s="7" customFormat="1" ht="45" customHeight="1" x14ac:dyDescent="0.25">
      <c r="A23" s="46" t="s">
        <v>16</v>
      </c>
      <c r="B23" s="48" t="s">
        <v>17</v>
      </c>
      <c r="C23" s="48" t="s">
        <v>18</v>
      </c>
      <c r="D23" s="48" t="s">
        <v>19</v>
      </c>
      <c r="E23" s="48" t="s">
        <v>20</v>
      </c>
    </row>
    <row r="24" spans="1:5" s="9" customFormat="1" ht="59.25" customHeight="1" x14ac:dyDescent="0.25">
      <c r="A24" s="47"/>
      <c r="B24" s="49"/>
      <c r="C24" s="49"/>
      <c r="D24" s="49"/>
      <c r="E24" s="49"/>
    </row>
    <row r="25" spans="1:5" x14ac:dyDescent="0.25">
      <c r="A25" s="11" t="s">
        <v>52</v>
      </c>
      <c r="B25" s="10" t="s">
        <v>91</v>
      </c>
      <c r="C25" s="10" t="s">
        <v>26</v>
      </c>
      <c r="D25" s="10"/>
      <c r="E25" s="15">
        <v>9.5459999999999994</v>
      </c>
    </row>
    <row r="26" spans="1:5" x14ac:dyDescent="0.25">
      <c r="A26" s="11" t="s">
        <v>24</v>
      </c>
      <c r="B26" s="10" t="s">
        <v>28</v>
      </c>
      <c r="C26" s="10" t="s">
        <v>29</v>
      </c>
      <c r="D26" s="10"/>
      <c r="E26" s="14">
        <v>41</v>
      </c>
    </row>
    <row r="27" spans="1:5" ht="21" customHeight="1" x14ac:dyDescent="0.25">
      <c r="A27" s="11" t="s">
        <v>27</v>
      </c>
      <c r="B27" s="10" t="s">
        <v>92</v>
      </c>
      <c r="C27" s="10" t="s">
        <v>26</v>
      </c>
      <c r="D27" s="10" t="s">
        <v>32</v>
      </c>
      <c r="E27" s="15">
        <f>E25*E26</f>
        <v>391.38599999999997</v>
      </c>
    </row>
    <row r="28" spans="1:5" x14ac:dyDescent="0.25">
      <c r="A28" s="11" t="s">
        <v>30</v>
      </c>
      <c r="B28" s="10" t="s">
        <v>34</v>
      </c>
      <c r="C28" s="10" t="s">
        <v>26</v>
      </c>
      <c r="D28" s="10" t="s">
        <v>35</v>
      </c>
      <c r="E28" s="15">
        <f>E27*0.302</f>
        <v>118.19857199999998</v>
      </c>
    </row>
    <row r="29" spans="1:5" x14ac:dyDescent="0.25">
      <c r="A29" s="11" t="s">
        <v>33</v>
      </c>
      <c r="B29" s="10" t="s">
        <v>93</v>
      </c>
      <c r="C29" s="10" t="s">
        <v>26</v>
      </c>
      <c r="D29" s="10" t="s">
        <v>59</v>
      </c>
      <c r="E29" s="15">
        <f>E27+E28</f>
        <v>509.58457199999998</v>
      </c>
    </row>
    <row r="30" spans="1:5" s="2" customFormat="1" x14ac:dyDescent="0.25">
      <c r="A30" s="17" t="s">
        <v>36</v>
      </c>
      <c r="B30" s="18" t="s">
        <v>40</v>
      </c>
      <c r="C30" s="19" t="s">
        <v>41</v>
      </c>
      <c r="D30" s="18"/>
      <c r="E30" s="20">
        <v>0.6</v>
      </c>
    </row>
    <row r="31" spans="1:5" x14ac:dyDescent="0.25">
      <c r="A31" s="30" t="s">
        <v>39</v>
      </c>
      <c r="B31" s="13" t="s">
        <v>85</v>
      </c>
      <c r="C31" s="10" t="s">
        <v>86</v>
      </c>
      <c r="D31" s="13"/>
      <c r="E31" s="38">
        <v>0.1</v>
      </c>
    </row>
    <row r="32" spans="1:5" s="2" customFormat="1" x14ac:dyDescent="0.25">
      <c r="A32" s="21" t="s">
        <v>67</v>
      </c>
      <c r="B32" s="19" t="s">
        <v>42</v>
      </c>
      <c r="C32" s="19" t="s">
        <v>26</v>
      </c>
      <c r="D32" s="19" t="s">
        <v>90</v>
      </c>
      <c r="E32" s="24">
        <f>E29*E30*E31</f>
        <v>30.575074319999999</v>
      </c>
    </row>
    <row r="34" spans="1:5" ht="15.75" customHeight="1" x14ac:dyDescent="0.25">
      <c r="A34" s="41" t="s">
        <v>72</v>
      </c>
      <c r="B34" s="41"/>
      <c r="C34" s="39"/>
      <c r="D34" s="1" t="s">
        <v>73</v>
      </c>
      <c r="E34" s="32"/>
    </row>
    <row r="35" spans="1:5" ht="15.6" x14ac:dyDescent="0.3">
      <c r="A35" s="35"/>
      <c r="B35" s="35"/>
      <c r="C35" s="35"/>
      <c r="D35" s="23"/>
      <c r="E35" s="33" t="s">
        <v>74</v>
      </c>
    </row>
    <row r="36" spans="1:5" ht="21.75" customHeight="1" x14ac:dyDescent="0.25">
      <c r="A36" s="41" t="s">
        <v>95</v>
      </c>
      <c r="B36" s="41"/>
      <c r="C36" s="39"/>
      <c r="E36" s="32"/>
    </row>
    <row r="37" spans="1:5" x14ac:dyDescent="0.25">
      <c r="E37" s="33" t="s">
        <v>74</v>
      </c>
    </row>
  </sheetData>
  <mergeCells count="21">
    <mergeCell ref="B18:E18"/>
    <mergeCell ref="D2:E2"/>
    <mergeCell ref="D3:E3"/>
    <mergeCell ref="A5:E5"/>
    <mergeCell ref="A6:E6"/>
    <mergeCell ref="A7:D7"/>
    <mergeCell ref="A9:E9"/>
    <mergeCell ref="A11:E11"/>
    <mergeCell ref="A12:D12"/>
    <mergeCell ref="B14:E14"/>
    <mergeCell ref="B15:E15"/>
    <mergeCell ref="B16:E16"/>
    <mergeCell ref="A34:B34"/>
    <mergeCell ref="A36:B36"/>
    <mergeCell ref="B19:E19"/>
    <mergeCell ref="A21:E21"/>
    <mergeCell ref="A23:A24"/>
    <mergeCell ref="B23:B24"/>
    <mergeCell ref="C23:C24"/>
    <mergeCell ref="D23:D24"/>
    <mergeCell ref="E23:E24"/>
  </mergeCells>
  <printOptions horizontalCentered="1"/>
  <pageMargins left="0.59055118110236227" right="0.59055118110236227" top="0.55118110236220474" bottom="0.55118110236220474" header="0.31496062992125984" footer="0.31496062992125984"/>
  <pageSetup paperSize="9" scale="8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к соглашению на 2018 - 2020год </vt:lpstr>
      <vt:lpstr>к соглашению на 2020 - 2022год</vt:lpstr>
      <vt:lpstr>к соглашению на 2023 </vt:lpstr>
      <vt:lpstr>к соглашению на 2024</vt:lpstr>
      <vt:lpstr>'к соглашению на 2018 - 2020год '!Область_печати</vt:lpstr>
      <vt:lpstr>'к соглашению на 2020 - 2022год'!Область_печати</vt:lpstr>
      <vt:lpstr>'к соглашению на 2023 '!Область_печати</vt:lpstr>
      <vt:lpstr>'к соглашению на 2024'!Область_печати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Zaved</dc:creator>
  <cp:lastModifiedBy>User</cp:lastModifiedBy>
  <cp:lastPrinted>2023-11-14T10:12:30Z</cp:lastPrinted>
  <dcterms:created xsi:type="dcterms:W3CDTF">2020-12-25T10:15:29Z</dcterms:created>
  <dcterms:modified xsi:type="dcterms:W3CDTF">2023-11-14T10:12:36Z</dcterms:modified>
</cp:coreProperties>
</file>